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<sst xmlns="http://schemas.openxmlformats.org/spreadsheetml/2006/main" count="36" uniqueCount="36">
  <si>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xw</t>
  </si>
  <si>
    <t>m</t>
  </si>
  <si>
    <t>b</t>
  </si>
  <si>
    <t>a</t>
  </si>
  <si>
    <t>yw</t>
  </si>
  <si>
    <t>yw-b</t>
  </si>
  <si>
    <t>xw^2</t>
  </si>
  <si>
    <t>a^2</t>
  </si>
  <si>
    <t>(yw-b)^2</t>
  </si>
  <si>
    <t>2m(yw-b)</t>
  </si>
  <si>
    <t>1+m^2</t>
  </si>
  <si>
    <t>-2xw-(yw-b)</t>
  </si>
  <si>
    <t>xw^2+(yw-b)^2-a^2</t>
  </si>
  <si>
    <t>u</t>
  </si>
  <si>
    <t>v</t>
  </si>
  <si>
    <t>w</t>
  </si>
  <si>
    <t>ux^2+vx+w=0</t>
  </si>
  <si>
    <t>v/2u</t>
  </si>
  <si>
    <t>w/u</t>
  </si>
  <si>
    <t>xm1</t>
  </si>
  <si>
    <t>xm2</t>
  </si>
  <si>
    <t>ym1</t>
  </si>
  <si>
    <t>ym2</t>
  </si>
  <si>
    <t>a1</t>
  </si>
  <si>
    <t>a2</t>
  </si>
  <si>
    <t>Dateneingabe</t>
  </si>
  <si>
    <t>Berechnungen</t>
  </si>
  <si>
    <t>Koordinaten  2er Punkte</t>
  </si>
  <si>
    <t>Kontrolle der Abstände</t>
  </si>
  <si>
    <t>Parameter</t>
  </si>
  <si>
    <t>der</t>
  </si>
  <si>
    <t>quadratischen Glg.</t>
  </si>
  <si>
    <t>x-Koordinate von W</t>
  </si>
  <si>
    <t>Geradensteigung</t>
  </si>
  <si>
    <t>y-Achsabschnitt der Geraden</t>
  </si>
  <si>
    <t>Punktabstand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</si>
</sst>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35" fillId="33" borderId="0" xfId="0" applyFont="1" applyFill="1" applyAlignment="1">
      <alignment/>
    </xf>
    <xf numFmtId="0" fontId="35" fillId="3" borderId="0" xfId="0" applyFont="1" applyFill="1" applyAlignment="1">
      <alignment/>
    </xf>
    <xf numFmtId="164" fontId="23" fillId="3" borderId="0" xfId="0" applyNumberFormat="1" applyFont="1" applyFill="1" applyAlignment="1">
      <alignment/>
    </xf>
    <xf numFmtId="49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20.7109375" style="1" customWidth="1"/>
    <col min="2" max="2" width="16.7109375" style="2" bestFit="1" customWidth="1"/>
    <col min="4" max="4" width="26.7109375" style="0" customWidth="1"/>
  </cols>
  <sheetData>
    <row r="1" spans="1:5" ht="18.75">
      <c r="A1" s="3"/>
      <c r="B1" s="3"/>
      <c r="C1" s="3"/>
      <c r="D1" s="9" t="s">
        <v>25</v>
      </c>
      <c r="E1" s="3"/>
    </row>
    <row r="2" spans="1:5" ht="15">
      <c r="A2" s="3" t="s">
        <v>0</v>
      </c>
      <c r="B2" s="4">
        <v>1.3333333333333333</v>
      </c>
      <c r="C2" s="5"/>
      <c r="D2" s="5" t="s">
        <v>32</v>
      </c>
      <c r="E2" s="5"/>
    </row>
    <row r="3" spans="1:5" ht="15">
      <c r="A3" s="3" t="s">
        <v>1</v>
      </c>
      <c r="B3" s="4">
        <v>0.09375</v>
      </c>
      <c r="C3" s="5"/>
      <c r="D3" s="5" t="s">
        <v>33</v>
      </c>
      <c r="E3" s="5"/>
    </row>
    <row r="4" spans="1:5" ht="15">
      <c r="A4" s="3" t="s">
        <v>2</v>
      </c>
      <c r="B4" s="4">
        <v>2.39</v>
      </c>
      <c r="C4" s="5"/>
      <c r="D4" s="5" t="s">
        <v>34</v>
      </c>
      <c r="E4" s="5"/>
    </row>
    <row r="5" spans="1:5" ht="15">
      <c r="A5" s="3" t="s">
        <v>3</v>
      </c>
      <c r="B5" s="4">
        <v>4</v>
      </c>
      <c r="C5" s="5"/>
      <c r="D5" s="5" t="s">
        <v>35</v>
      </c>
      <c r="E5" s="5"/>
    </row>
    <row r="7" spans="1:5" ht="15">
      <c r="A7" s="6" t="s">
        <v>4</v>
      </c>
      <c r="B7" s="7">
        <f>B3*B2+B4</f>
        <v>2.515</v>
      </c>
      <c r="C7" s="8"/>
      <c r="D7" s="8"/>
      <c r="E7" s="8"/>
    </row>
    <row r="8" spans="1:5" ht="15">
      <c r="A8" s="6" t="s">
        <v>5</v>
      </c>
      <c r="B8" s="7">
        <f>B7-B4</f>
        <v>0.125</v>
      </c>
      <c r="C8" s="8"/>
      <c r="D8" s="8"/>
      <c r="E8" s="8"/>
    </row>
    <row r="9" spans="1:5" ht="15">
      <c r="A9" s="6" t="s">
        <v>6</v>
      </c>
      <c r="B9" s="7">
        <f>B2^2</f>
        <v>1.7777777777777777</v>
      </c>
      <c r="C9" s="8"/>
      <c r="D9" s="8"/>
      <c r="E9" s="8"/>
    </row>
    <row r="10" spans="1:5" ht="15">
      <c r="A10" s="6" t="s">
        <v>7</v>
      </c>
      <c r="B10" s="7">
        <f>B5^2</f>
        <v>16</v>
      </c>
      <c r="C10" s="8"/>
      <c r="D10" s="8"/>
      <c r="E10" s="8"/>
    </row>
    <row r="11" spans="1:5" ht="15">
      <c r="A11" s="6" t="s">
        <v>8</v>
      </c>
      <c r="B11" s="7">
        <f>B8^2</f>
        <v>0.015625</v>
      </c>
      <c r="C11" s="8"/>
      <c r="D11" s="8"/>
      <c r="E11" s="8"/>
    </row>
    <row r="12" spans="1:5" ht="15">
      <c r="A12" s="6" t="s">
        <v>9</v>
      </c>
      <c r="B12" s="7">
        <f>2*B3*B8</f>
        <v>0.0234375</v>
      </c>
      <c r="C12" s="8"/>
      <c r="D12" s="8"/>
      <c r="E12" s="8"/>
    </row>
    <row r="13" spans="1:5" ht="18.75">
      <c r="A13" s="6" t="s">
        <v>10</v>
      </c>
      <c r="B13" s="7">
        <f>1+B3^2</f>
        <v>1.0087890625</v>
      </c>
      <c r="C13" s="8"/>
      <c r="D13" s="10" t="s">
        <v>26</v>
      </c>
      <c r="E13" s="8"/>
    </row>
    <row r="14" spans="1:5" ht="15">
      <c r="A14" s="6" t="s">
        <v>11</v>
      </c>
      <c r="B14" s="7">
        <f>-2*B2-B12</f>
        <v>-2.6901041666666665</v>
      </c>
      <c r="C14" s="8"/>
      <c r="D14" s="8"/>
      <c r="E14" s="8"/>
    </row>
    <row r="15" spans="1:5" ht="15">
      <c r="A15" s="6" t="s">
        <v>12</v>
      </c>
      <c r="B15" s="7">
        <f>B2^2+B11-B10</f>
        <v>-14.206597222222221</v>
      </c>
      <c r="C15" s="8"/>
      <c r="D15" s="8"/>
      <c r="E15" s="8"/>
    </row>
    <row r="16" spans="1:5" ht="15">
      <c r="A16" s="12"/>
      <c r="B16" s="13"/>
      <c r="C16" s="14"/>
      <c r="D16" s="8"/>
      <c r="E16" s="8"/>
    </row>
    <row r="17" spans="1:5" ht="15">
      <c r="A17" s="6" t="s">
        <v>16</v>
      </c>
      <c r="B17" s="7"/>
      <c r="C17" s="8"/>
      <c r="D17" s="8"/>
      <c r="E17" s="8"/>
    </row>
    <row r="18" spans="1:5" ht="15">
      <c r="A18" s="6" t="s">
        <v>13</v>
      </c>
      <c r="B18" s="7">
        <f>B13</f>
        <v>1.0087890625</v>
      </c>
      <c r="C18" s="8"/>
      <c r="D18" s="8" t="s">
        <v>29</v>
      </c>
      <c r="E18" s="8"/>
    </row>
    <row r="19" spans="1:5" ht="15">
      <c r="A19" s="6" t="s">
        <v>14</v>
      </c>
      <c r="B19" s="7">
        <f>B14</f>
        <v>-2.6901041666666665</v>
      </c>
      <c r="C19" s="8"/>
      <c r="D19" s="8" t="s">
        <v>30</v>
      </c>
      <c r="E19" s="8"/>
    </row>
    <row r="20" spans="1:5" ht="15">
      <c r="A20" s="6" t="s">
        <v>15</v>
      </c>
      <c r="B20" s="7">
        <f>B15</f>
        <v>-14.206597222222221</v>
      </c>
      <c r="C20" s="8"/>
      <c r="D20" s="8" t="s">
        <v>31</v>
      </c>
      <c r="E20" s="8"/>
    </row>
    <row r="21" spans="1:5" ht="15">
      <c r="A21" s="6" t="s">
        <v>17</v>
      </c>
      <c r="B21" s="7">
        <f>B19/2/B18</f>
        <v>-1.3333333333333333</v>
      </c>
      <c r="C21" s="8"/>
      <c r="D21" s="8"/>
      <c r="E21" s="8"/>
    </row>
    <row r="22" spans="1:5" ht="15">
      <c r="A22" s="6" t="s">
        <v>18</v>
      </c>
      <c r="B22" s="7">
        <f>B20/B18</f>
        <v>-14.082822415833064</v>
      </c>
      <c r="C22" s="8"/>
      <c r="D22" s="8"/>
      <c r="E22" s="8"/>
    </row>
    <row r="23" spans="1:5" ht="15">
      <c r="A23" s="6" t="s">
        <v>19</v>
      </c>
      <c r="B23" s="11">
        <f>SQRT(B21^2-B22)-B21</f>
        <v>5.315870237570485</v>
      </c>
      <c r="C23" s="8"/>
      <c r="D23" s="8"/>
      <c r="E23" s="8"/>
    </row>
    <row r="24" spans="1:5" ht="15">
      <c r="A24" s="6" t="s">
        <v>20</v>
      </c>
      <c r="B24" s="11">
        <f>-SQRT(B21^2-B22)-B21</f>
        <v>-2.6492035709038193</v>
      </c>
      <c r="C24" s="8"/>
      <c r="D24" s="8" t="s">
        <v>27</v>
      </c>
      <c r="E24" s="8"/>
    </row>
    <row r="25" spans="1:5" ht="15">
      <c r="A25" s="6" t="s">
        <v>21</v>
      </c>
      <c r="B25" s="11">
        <f>B3*B23+B4</f>
        <v>2.888362834772233</v>
      </c>
      <c r="C25" s="8"/>
      <c r="D25" s="8"/>
      <c r="E25" s="8"/>
    </row>
    <row r="26" spans="1:5" ht="15">
      <c r="A26" s="6" t="s">
        <v>22</v>
      </c>
      <c r="B26" s="11">
        <f>B3*B24+B4</f>
        <v>2.1416371652277673</v>
      </c>
      <c r="C26" s="8"/>
      <c r="D26" s="8"/>
      <c r="E26" s="8"/>
    </row>
    <row r="27" spans="1:5" ht="15">
      <c r="A27" s="12"/>
      <c r="B27" s="13"/>
      <c r="C27" s="14"/>
      <c r="D27" s="8"/>
      <c r="E27" s="8"/>
    </row>
    <row r="28" spans="1:5" ht="15">
      <c r="A28" s="6" t="s">
        <v>23</v>
      </c>
      <c r="B28" s="7">
        <f>SQRT((B23-B2)^2+(B25-B7)^2)</f>
        <v>4</v>
      </c>
      <c r="C28" s="8"/>
      <c r="D28" s="8" t="s">
        <v>28</v>
      </c>
      <c r="E28" s="8"/>
    </row>
    <row r="29" spans="1:5" ht="15">
      <c r="A29" s="6" t="s">
        <v>24</v>
      </c>
      <c r="B29" s="7">
        <f>SQRT((B24-B2)^2+(B26-B7)^2)</f>
        <v>4</v>
      </c>
      <c r="C29" s="8"/>
      <c r="D29" s="8"/>
      <c r="E29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2011-05-27T08:12:17Z</dcterms:created>
  <dcterms:modified xsi:type="dcterms:W3CDTF">2011-05-27T09:19:59Z</dcterms:modified>
  <cp:category/>
  <cp:version/>
  <cp:contentType/>
  <cp:contentStatus/>
</cp:coreProperties>
</file>